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<sst xmlns="http://schemas.openxmlformats.org/spreadsheetml/2006/main" count="109" uniqueCount="73">
  <si>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 xml:space="preserve">项目支出绩效自评表 </t>
  </si>
  <si>
    <t>项目名称:</t>
  </si>
  <si>
    <t>46010021T000000012987-公共就业创业服务</t>
  </si>
  <si>
    <t>填报人:</t>
  </si>
  <si>
    <t>曾鑫</t>
  </si>
  <si>
    <t>联系方式:</t>
  </si>
  <si>
    <t>65230595</t>
  </si>
  <si>
    <t>1252BBE54C545D18E06306FD1AAC42D1</t>
  </si>
  <si>
    <t>主管部门:</t>
  </si>
  <si>
    <t>201-海口市人力资源和社会保障局</t>
  </si>
  <si>
    <t>实施单位:</t>
  </si>
  <si>
    <t>201021003-海口市人才劳动力交流服务中心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</si>
  <si>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</si>
  <si>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</si>
  <si>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</si>
  <si>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</si>
  <si>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</si>
  <si>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</si>
  <si>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</si>
  <si>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</si>
  <si>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</si>
  <si>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</si>
  <si>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</si>
  <si>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</si>
  <si>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</si>
  <si>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</si>
  <si>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</si>
  <si>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</si>
  <si>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</si>
  <si>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</si>
  <si>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</si>
  <si>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高校毕业生就业服务行动、大中城市高校毕业生联合招聘会专场等相关工作</t>
  </si>
  <si>
    <t>全部按时足额发放，实际执行率99.55%。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</si>
  <si>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</si>
  <si>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</si>
  <si>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</si>
  <si>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</si>
  <si>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</si>
  <si>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</si>
  <si>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</si>
  <si>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</si>
  <si>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</si>
  <si>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</si>
  <si>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</si>
  <si>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大中城市高校毕业生联合招聘会专场</t>
  </si>
  <si>
    <t>≥</t>
  </si>
  <si>
    <t>1</t>
  </si>
  <si>
    <t>场</t>
  </si>
  <si>
    <t>100.00%</t>
  </si>
  <si>
    <t>30.00</t>
  </si>
  <si>
    <t>30</t>
  </si>
  <si>
    <t/>
  </si>
  <si>
    <t>高校毕业生就业服务行动</t>
  </si>
  <si>
    <t>项</t>
  </si>
  <si>
    <t>效益指标</t>
  </si>
  <si>
    <t>社会效益指标</t>
  </si>
  <si>
    <t>提升高校毕业生就业率</t>
  </si>
  <si>
    <t>定性</t>
  </si>
  <si>
    <t>优良</t>
  </si>
  <si>
    <t>优</t>
  </si>
  <si>
    <t>20.00</t>
  </si>
  <si>
    <t>20</t>
  </si>
  <si>
    <t>6</t>
  </si>
  <si>
    <t>满意度指标</t>
  </si>
  <si>
    <t>服务对象满意度</t>
  </si>
  <si>
    <t>高校毕业生的满意度</t>
  </si>
  <si>
    <t>90</t>
  </si>
  <si>
    <t>%</t>
  </si>
  <si>
    <t>10.00</t>
  </si>
  <si>
    <t>10</t>
  </si>
  <si>
    <t>合计</t>
  </si>
  <si>
    <t>100.00</t>
  </si>
  <si>
    <t>99.96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</si>
</sst>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7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1" width="11.00390625" style="1" customWidth="1"/>
    <col min="2" max="2" width="14.375" style="1" customWidth="1"/>
    <col min="3" max="3" width="14.25390625" style="1" customWidth="1"/>
    <col min="4" max="4" width="14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2.75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8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30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28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1400000</v>
      </c>
      <c r="D6" s="22">
        <v>1400000</v>
      </c>
      <c r="E6" s="22"/>
      <c r="F6" s="22">
        <f>F7+F8+F9</f>
        <v>1393703.49</v>
      </c>
      <c r="G6" s="22"/>
      <c r="H6" s="22"/>
      <c r="I6" s="22"/>
      <c r="J6" s="38" t="s">
        <v>24</v>
      </c>
      <c r="K6" s="30">
        <f>IF(OR(D6=0,D6="0"),0,ROUND(((F7+F8+F9)/D6)*100,2))</f>
        <v>99.55</v>
      </c>
      <c r="L6" s="39">
        <f>ROUND((K6*O6/100),2)</f>
        <v>9.96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1400000</v>
      </c>
      <c r="D7" s="22">
        <v>1400000</v>
      </c>
      <c r="E7" s="22"/>
      <c r="F7" s="22">
        <v>1393703.49</v>
      </c>
      <c r="G7" s="22"/>
      <c r="H7" s="22"/>
      <c r="I7" s="22"/>
      <c r="J7" s="30"/>
      <c r="K7" s="30">
        <f>IF(OR(D7=0,D7="0"),0,ROUND((F7/D7)*100,2))</f>
        <v>99.55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30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46</v>
      </c>
      <c r="P13" s="43" t="s">
        <v>46</v>
      </c>
    </row>
    <row r="14" spans="1:16" ht="30.75" customHeight="1">
      <c r="A14" s="29" t="s">
        <v>42</v>
      </c>
      <c r="B14" s="29" t="s">
        <v>43</v>
      </c>
      <c r="C14" s="29" t="s">
        <v>52</v>
      </c>
      <c r="D14" s="29"/>
      <c r="E14" s="29" t="s">
        <v>45</v>
      </c>
      <c r="F14" s="30" t="s">
        <v>46</v>
      </c>
      <c r="G14" s="29" t="s">
        <v>53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51</v>
      </c>
      <c r="M14" s="42"/>
      <c r="N14" s="42"/>
      <c r="O14" s="43" t="s">
        <v>46</v>
      </c>
      <c r="P14" s="43" t="s">
        <v>46</v>
      </c>
    </row>
    <row r="15" spans="1:16" ht="30.75" customHeight="1">
      <c r="A15" s="29" t="s">
        <v>54</v>
      </c>
      <c r="B15" s="29" t="s">
        <v>55</v>
      </c>
      <c r="C15" s="29" t="s">
        <v>56</v>
      </c>
      <c r="D15" s="29"/>
      <c r="E15" s="29" t="s">
        <v>57</v>
      </c>
      <c r="F15" s="30" t="s">
        <v>58</v>
      </c>
      <c r="G15" s="29" t="s">
        <v>51</v>
      </c>
      <c r="H15" s="21" t="s">
        <v>59</v>
      </c>
      <c r="I15" s="21" t="s">
        <v>46</v>
      </c>
      <c r="J15" s="30" t="s">
        <v>60</v>
      </c>
      <c r="K15" s="30" t="s">
        <v>61</v>
      </c>
      <c r="L15" s="42" t="s">
        <v>51</v>
      </c>
      <c r="M15" s="42"/>
      <c r="N15" s="42"/>
      <c r="O15" s="43" t="s">
        <v>46</v>
      </c>
      <c r="P15" s="43" t="s">
        <v>62</v>
      </c>
    </row>
    <row r="16" spans="1:16" ht="30.75" customHeight="1">
      <c r="A16" s="29" t="s">
        <v>63</v>
      </c>
      <c r="B16" s="29" t="s">
        <v>64</v>
      </c>
      <c r="C16" s="29" t="s">
        <v>65</v>
      </c>
      <c r="D16" s="29"/>
      <c r="E16" s="29" t="s">
        <v>45</v>
      </c>
      <c r="F16" s="30" t="s">
        <v>66</v>
      </c>
      <c r="G16" s="29" t="s">
        <v>67</v>
      </c>
      <c r="H16" s="21" t="s">
        <v>66</v>
      </c>
      <c r="I16" s="21" t="s">
        <v>48</v>
      </c>
      <c r="J16" s="30" t="s">
        <v>68</v>
      </c>
      <c r="K16" s="30" t="s">
        <v>69</v>
      </c>
      <c r="L16" s="42" t="s">
        <v>51</v>
      </c>
      <c r="M16" s="42"/>
      <c r="N16" s="42"/>
      <c r="O16" s="43" t="s">
        <v>46</v>
      </c>
      <c r="P16" s="43" t="s">
        <v>46</v>
      </c>
    </row>
    <row r="17" spans="1:16" ht="30.75" customHeight="1">
      <c r="A17" s="29" t="s">
        <v>70</v>
      </c>
      <c r="B17" s="29" t="s">
        <v>51</v>
      </c>
      <c r="C17" s="29" t="s">
        <v>51</v>
      </c>
      <c r="D17" s="29"/>
      <c r="E17" s="29" t="s">
        <v>51</v>
      </c>
      <c r="F17" s="30" t="s">
        <v>51</v>
      </c>
      <c r="G17" s="29" t="s">
        <v>51</v>
      </c>
      <c r="H17" s="21" t="s">
        <v>51</v>
      </c>
      <c r="I17" s="21" t="s">
        <v>51</v>
      </c>
      <c r="J17" s="30" t="s">
        <v>71</v>
      </c>
      <c r="K17" s="30" t="s">
        <v>72</v>
      </c>
      <c r="L17" s="42" t="s">
        <v>51</v>
      </c>
      <c r="M17" s="42"/>
      <c r="N17" s="42"/>
      <c r="O17" s="43" t="s">
        <v>51</v>
      </c>
      <c r="P17" s="43" t="s">
        <v>51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5118055555555555" bottom="0.432638888888888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1</cp:lastModifiedBy>
  <cp:lastPrinted>2022-07-07T08:40:20Z</cp:lastPrinted>
  <dcterms:created xsi:type="dcterms:W3CDTF">2020-12-10T03:06:30Z</dcterms:created>
  <dcterms:modified xsi:type="dcterms:W3CDTF">2024-03-01T06:03:59Z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