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8686"/>
  </bookViews>
  <sheets>
    <sheet name="名单" sheetId="1" r:id="rId1"/>
  </sheets>
  <definedNames>
    <definedName name="_xlnm._FilterDatabase" localSheetId="0" hidden="1">名单!$A$3:$E$18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<sst xmlns="http://schemas.openxmlformats.org/spreadsheetml/2006/main" count="67" uniqueCount="45">
  <si>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附件1</t>
  </si>
  <si>
    <t>海南省海口技师学院2025年公开招聘事业编制人员
入围面试资格复审人员名单</t>
  </si>
  <si>
    <t>序号</t>
  </si>
  <si>
    <t>报考岗位</t>
  </si>
  <si>
    <t>准考证号/报考号</t>
  </si>
  <si>
    <t>姓名</t>
  </si>
  <si>
    <t>备注</t>
  </si>
  <si>
    <t>0101-语文教师</t>
  </si>
  <si>
    <t>202604111007</t>
  </si>
  <si>
    <t>冯慧</t>
  </si>
  <si>
    <t>202604110904</t>
  </si>
  <si>
    <t>史一凡</t>
  </si>
  <si>
    <t>202604110906</t>
  </si>
  <si>
    <t>吴思莹</t>
  </si>
  <si>
    <t>0102-英语教师</t>
  </si>
  <si>
    <t>202604110706</t>
  </si>
  <si>
    <t>杨传瑜</t>
  </si>
  <si>
    <t>202604110810</t>
  </si>
  <si>
    <t>吴群</t>
  </si>
  <si>
    <t>202604110607</t>
  </si>
  <si>
    <t>赵钰琳</t>
  </si>
  <si>
    <t>0103-音乐教师</t>
  </si>
  <si>
    <t>202604110408</t>
  </si>
  <si>
    <t>黄孝春</t>
  </si>
  <si>
    <t>202604110111</t>
  </si>
  <si>
    <t>刘玉</t>
  </si>
  <si>
    <t>202604110412</t>
  </si>
  <si>
    <t>陈晓茜</t>
  </si>
  <si>
    <t>0104-信息技术应用教师</t>
  </si>
  <si>
    <t>202604111120</t>
  </si>
  <si>
    <t>王女婷</t>
  </si>
  <si>
    <t>202604111117</t>
  </si>
  <si>
    <t>曾恋</t>
  </si>
  <si>
    <t>202604111105</t>
  </si>
  <si>
    <t>陈星彤</t>
  </si>
  <si>
    <t>0105-机械专业教师</t>
  </si>
  <si>
    <t>202604111223</t>
  </si>
  <si>
    <t>赵雪玲</t>
  </si>
  <si>
    <t>202604111221</t>
  </si>
  <si>
    <t>魏赏武</t>
  </si>
  <si>
    <t>202604111225</t>
  </si>
  <si>
    <t>羊炳光</t>
  </si>
  <si>
    <t>0106-电气自动化专业教学辅助人员</t>
  </si>
  <si>
    <t>0107-食品烹饪专业教学辅助人员</t>
  </si>
  <si>
    <t>0108-车辆维修专业教学辅助人员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</si>
</sst>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topLeftCell="A21" workbookViewId="0">
      <selection activeCell="A3" sqref="$A3:$XFD33"/>
    </sheetView>
  </sheetViews>
  <sheetFormatPr defaultColWidth="9" defaultRowHeight="25" customHeight="1" outlineLevelCol="4"/>
  <cols>
    <col min="1" max="1" width="7.87826086956522" customWidth="1"/>
    <col min="2" max="2" width="45" customWidth="1"/>
    <col min="3" max="3" width="37.9652173913043" customWidth="1"/>
    <col min="4" max="4" width="13.1217391304348" customWidth="1"/>
    <col min="5" max="5" width="8.25217391304348" customWidth="1"/>
  </cols>
  <sheetData>
    <row r="1" ht="17" customHeight="1" spans="1:5">
      <c r="A1" s="1" t="s">
        <v>0</v>
      </c>
    </row>
    <row r="2" ht="64" customHeight="1" spans="1:5">
      <c r="A2" s="2" t="s">
        <v>1</v>
      </c>
      <c r="B2" s="3"/>
      <c r="C2" s="3"/>
      <c r="D2" s="3"/>
      <c r="E2" s="3"/>
    </row>
    <row r="3" ht="3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3" customHeight="1" spans="1:5">
      <c r="A4" s="6">
        <v>1</v>
      </c>
      <c r="B4" s="7" t="s">
        <v>7</v>
      </c>
      <c r="C4" s="7" t="s">
        <v>8</v>
      </c>
      <c r="D4" s="7" t="s">
        <v>9</v>
      </c>
      <c r="E4" s="7"/>
    </row>
    <row r="5" ht="33" customHeight="1" spans="1:5">
      <c r="A5" s="6">
        <v>2</v>
      </c>
      <c r="B5" s="7" t="s">
        <v>7</v>
      </c>
      <c r="C5" s="7" t="s">
        <v>10</v>
      </c>
      <c r="D5" s="7" t="s">
        <v>11</v>
      </c>
      <c r="E5" s="7"/>
    </row>
    <row r="6" ht="33" customHeight="1" spans="1:5">
      <c r="A6" s="6">
        <v>3</v>
      </c>
      <c r="B6" s="7" t="s">
        <v>7</v>
      </c>
      <c r="C6" s="10" t="s">
        <v>12</v>
      </c>
      <c r="D6" s="7" t="s">
        <v>13</v>
      </c>
      <c r="E6" s="7"/>
    </row>
    <row r="7" ht="33" customHeight="1" spans="1:5">
      <c r="A7" s="6">
        <v>4</v>
      </c>
      <c r="B7" s="7" t="s">
        <v>14</v>
      </c>
      <c r="C7" s="7" t="s">
        <v>15</v>
      </c>
      <c r="D7" s="7" t="s">
        <v>16</v>
      </c>
      <c r="E7" s="7"/>
    </row>
    <row r="8" ht="33" customHeight="1" spans="1:5">
      <c r="A8" s="6">
        <v>5</v>
      </c>
      <c r="B8" s="7" t="s">
        <v>14</v>
      </c>
      <c r="C8" s="7" t="s">
        <v>17</v>
      </c>
      <c r="D8" s="7" t="s">
        <v>18</v>
      </c>
      <c r="E8" s="7"/>
    </row>
    <row r="9" ht="33" customHeight="1" spans="1:5">
      <c r="A9" s="6">
        <v>6</v>
      </c>
      <c r="B9" s="7" t="s">
        <v>14</v>
      </c>
      <c r="C9" s="7" t="s">
        <v>19</v>
      </c>
      <c r="D9" s="7" t="s">
        <v>20</v>
      </c>
      <c r="E9" s="7"/>
    </row>
    <row r="10" ht="33" customHeight="1" spans="1:5">
      <c r="A10" s="6">
        <v>7</v>
      </c>
      <c r="B10" s="7" t="s">
        <v>21</v>
      </c>
      <c r="C10" s="7" t="s">
        <v>22</v>
      </c>
      <c r="D10" s="7" t="s">
        <v>23</v>
      </c>
      <c r="E10" s="7"/>
    </row>
    <row r="11" ht="33" customHeight="1" spans="1:5">
      <c r="A11" s="6">
        <v>8</v>
      </c>
      <c r="B11" s="7" t="s">
        <v>21</v>
      </c>
      <c r="C11" s="7" t="s">
        <v>24</v>
      </c>
      <c r="D11" s="7" t="s">
        <v>25</v>
      </c>
      <c r="E11" s="7"/>
    </row>
    <row r="12" ht="33" customHeight="1" spans="1:5">
      <c r="A12" s="6">
        <v>9</v>
      </c>
      <c r="B12" s="7" t="s">
        <v>21</v>
      </c>
      <c r="C12" s="7" t="s">
        <v>26</v>
      </c>
      <c r="D12" s="7" t="s">
        <v>27</v>
      </c>
      <c r="E12" s="7"/>
    </row>
    <row r="13" ht="33" customHeight="1" spans="1:5">
      <c r="A13" s="6">
        <v>10</v>
      </c>
      <c r="B13" s="7" t="s">
        <v>28</v>
      </c>
      <c r="C13" s="7" t="s">
        <v>29</v>
      </c>
      <c r="D13" s="7" t="s">
        <v>30</v>
      </c>
      <c r="E13" s="7"/>
    </row>
    <row r="14" ht="33" customHeight="1" spans="1:5">
      <c r="A14" s="6">
        <v>11</v>
      </c>
      <c r="B14" s="7" t="s">
        <v>28</v>
      </c>
      <c r="C14" s="7" t="s">
        <v>31</v>
      </c>
      <c r="D14" s="7" t="s">
        <v>32</v>
      </c>
      <c r="E14" s="7"/>
    </row>
    <row r="15" ht="33" customHeight="1" spans="1:5">
      <c r="A15" s="6">
        <v>12</v>
      </c>
      <c r="B15" s="7" t="s">
        <v>28</v>
      </c>
      <c r="C15" s="7" t="s">
        <v>33</v>
      </c>
      <c r="D15" s="7" t="s">
        <v>34</v>
      </c>
      <c r="E15" s="7"/>
    </row>
    <row r="16" ht="33" customHeight="1" spans="1:5">
      <c r="A16" s="6">
        <v>13</v>
      </c>
      <c r="B16" s="7" t="s">
        <v>35</v>
      </c>
      <c r="C16" s="7" t="s">
        <v>36</v>
      </c>
      <c r="D16" s="7" t="s">
        <v>37</v>
      </c>
      <c r="E16" s="7"/>
    </row>
    <row r="17" ht="33" customHeight="1" spans="1:5">
      <c r="A17" s="6">
        <v>14</v>
      </c>
      <c r="B17" s="7" t="s">
        <v>35</v>
      </c>
      <c r="C17" s="7" t="s">
        <v>38</v>
      </c>
      <c r="D17" s="7" t="s">
        <v>39</v>
      </c>
      <c r="E17" s="7"/>
    </row>
    <row r="18" ht="33" customHeight="1" spans="1:5">
      <c r="A18" s="6">
        <v>15</v>
      </c>
      <c r="B18" s="7" t="s">
        <v>35</v>
      </c>
      <c r="C18" s="7" t="s">
        <v>40</v>
      </c>
      <c r="D18" s="7" t="s">
        <v>41</v>
      </c>
      <c r="E18" s="7"/>
    </row>
    <row r="19" ht="33" customHeight="1" spans="1:5">
      <c r="A19" s="6">
        <v>16</v>
      </c>
      <c r="B19" s="8" t="s">
        <v>42</v>
      </c>
      <c r="C19" s="7" t="str">
        <f>"86642026010409012342286"</f>
        <v>86642026010409012342286</v>
      </c>
      <c r="D19" s="7" t="str">
        <f>"吴罗兴"</f>
        <v>吴罗兴</v>
      </c>
      <c r="E19" s="9"/>
    </row>
    <row r="20" ht="33" customHeight="1" spans="1:5">
      <c r="A20" s="6">
        <v>17</v>
      </c>
      <c r="B20" s="8" t="s">
        <v>42</v>
      </c>
      <c r="C20" s="7" t="str">
        <f>"86642026010409044942371"</f>
        <v>86642026010409044942371</v>
      </c>
      <c r="D20" s="7" t="str">
        <f>"陈荣祥"</f>
        <v>陈荣祥</v>
      </c>
      <c r="E20" s="9"/>
    </row>
    <row r="21" ht="33" customHeight="1" spans="1:5">
      <c r="A21" s="6">
        <v>18</v>
      </c>
      <c r="B21" s="8" t="s">
        <v>42</v>
      </c>
      <c r="C21" s="7" t="str">
        <f>"86642026010409011542281"</f>
        <v>86642026010409011542281</v>
      </c>
      <c r="D21" s="7" t="str">
        <f>"吴多锦"</f>
        <v>吴多锦</v>
      </c>
      <c r="E21" s="9"/>
    </row>
    <row r="22" ht="33" customHeight="1" spans="1:5">
      <c r="A22" s="6">
        <v>19</v>
      </c>
      <c r="B22" s="8" t="s">
        <v>42</v>
      </c>
      <c r="C22" s="7" t="str">
        <f>"86642026010615111355687"</f>
        <v>86642026010615111355687</v>
      </c>
      <c r="D22" s="7" t="str">
        <f>"林鲁柏"</f>
        <v>林鲁柏</v>
      </c>
      <c r="E22" s="9"/>
    </row>
    <row r="23" ht="33" customHeight="1" spans="1:5">
      <c r="A23" s="6">
        <v>20</v>
      </c>
      <c r="B23" s="8" t="s">
        <v>43</v>
      </c>
      <c r="C23" s="7" t="str">
        <f>"86642026010410582143869"</f>
        <v>86642026010410582143869</v>
      </c>
      <c r="D23" s="7" t="str">
        <f>"黄文数"</f>
        <v>黄文数</v>
      </c>
      <c r="E23" s="9"/>
    </row>
    <row r="24" ht="33" customHeight="1" spans="1:5">
      <c r="A24" s="6">
        <v>21</v>
      </c>
      <c r="B24" s="8" t="s">
        <v>43</v>
      </c>
      <c r="C24" s="7" t="str">
        <f>"86642026010412384144616"</f>
        <v>86642026010412384144616</v>
      </c>
      <c r="D24" s="7" t="str">
        <f>"蔡采桑"</f>
        <v>蔡采桑</v>
      </c>
      <c r="E24" s="9"/>
    </row>
    <row r="25" ht="33" customHeight="1" spans="1:5">
      <c r="A25" s="6">
        <v>22</v>
      </c>
      <c r="B25" s="8" t="s">
        <v>43</v>
      </c>
      <c r="C25" s="7" t="str">
        <f>"86642026010608545552917"</f>
        <v>86642026010608545552917</v>
      </c>
      <c r="D25" s="7" t="str">
        <f>" 范枝炬"</f>
        <v> 范枝炬</v>
      </c>
      <c r="E25" s="9"/>
    </row>
    <row r="26" ht="33" customHeight="1" spans="1:5">
      <c r="A26" s="6">
        <v>23</v>
      </c>
      <c r="B26" s="8" t="s">
        <v>43</v>
      </c>
      <c r="C26" s="7" t="str">
        <f>"86642026010610444953773"</f>
        <v>86642026010610444953773</v>
      </c>
      <c r="D26" s="7" t="str">
        <f>"苏妮"</f>
        <v>苏妮</v>
      </c>
      <c r="E26" s="9"/>
    </row>
    <row r="27" ht="33" customHeight="1" spans="1:5">
      <c r="A27" s="6">
        <v>24</v>
      </c>
      <c r="B27" s="8" t="s">
        <v>44</v>
      </c>
      <c r="C27" s="7" t="str">
        <f>"86642026010409594543174"</f>
        <v>86642026010409594543174</v>
      </c>
      <c r="D27" s="8" t="str">
        <f>"黄声荣"</f>
        <v>黄声荣</v>
      </c>
      <c r="E27" s="9"/>
    </row>
    <row r="28" ht="33" customHeight="1" spans="1:5">
      <c r="A28" s="6">
        <v>25</v>
      </c>
      <c r="B28" s="8" t="s">
        <v>44</v>
      </c>
      <c r="C28" s="7" t="str">
        <f>"86642026010410464343753"</f>
        <v>86642026010410464343753</v>
      </c>
      <c r="D28" s="8" t="str">
        <f>"黎元江"</f>
        <v>黎元江</v>
      </c>
      <c r="E28" s="9"/>
    </row>
    <row r="29" ht="33" customHeight="1" spans="1:5">
      <c r="A29" s="6">
        <v>26</v>
      </c>
      <c r="B29" s="8" t="s">
        <v>44</v>
      </c>
      <c r="C29" s="7" t="str">
        <f>"86642026010417352046534"</f>
        <v>86642026010417352046534</v>
      </c>
      <c r="D29" s="8" t="str">
        <f>"陈藏"</f>
        <v>陈藏</v>
      </c>
      <c r="E29" s="9"/>
    </row>
    <row r="30" ht="33" customHeight="1" spans="1:5">
      <c r="A30" s="6">
        <v>27</v>
      </c>
      <c r="B30" s="8" t="s">
        <v>44</v>
      </c>
      <c r="C30" s="7" t="str">
        <f>"86642026010414445945422"</f>
        <v>86642026010414445945422</v>
      </c>
      <c r="D30" s="8" t="str">
        <f>"林禄清"</f>
        <v>林禄清</v>
      </c>
      <c r="E30" s="9"/>
    </row>
    <row r="31" ht="33" customHeight="1" spans="1:5">
      <c r="A31" s="6">
        <v>28</v>
      </c>
      <c r="B31" s="8" t="s">
        <v>44</v>
      </c>
      <c r="C31" s="7" t="str">
        <f>"86642026010510422648900"</f>
        <v>86642026010510422648900</v>
      </c>
      <c r="D31" s="8" t="str">
        <f>"陈太义"</f>
        <v>陈太义</v>
      </c>
      <c r="E31" s="9"/>
    </row>
    <row r="32" ht="33" customHeight="1" spans="1:5">
      <c r="A32" s="6">
        <v>29</v>
      </c>
      <c r="B32" s="8" t="s">
        <v>44</v>
      </c>
      <c r="C32" s="7" t="str">
        <f>"86642026010620124256834"</f>
        <v>86642026010620124256834</v>
      </c>
      <c r="D32" s="8" t="str">
        <f>"邓进强"</f>
        <v>邓进强</v>
      </c>
      <c r="E32" s="9"/>
    </row>
    <row r="33" ht="33" customHeight="1" spans="1:5">
      <c r="A33" s="6">
        <v>30</v>
      </c>
      <c r="B33" s="8" t="s">
        <v>44</v>
      </c>
      <c r="C33" s="7" t="str">
        <f>"86642026010713245558148"</f>
        <v>86642026010713245558148</v>
      </c>
      <c r="D33" s="8" t="str">
        <f>"孙发武"</f>
        <v>孙发武</v>
      </c>
      <c r="E33" s="9"/>
    </row>
  </sheetData>
  <sheetProtection selectLockedCells="1" selectUnlockedCells="1"/>
  <mergeCells count="1">
    <mergeCell ref="A2:E2"/>
  </mergeCells>
  <printOptions horizontalCentered="1"/>
  <pageMargins left="0.0393700787401575" right="0.0393700787401575" top="0.393700787401575" bottom="0.31496062992126" header="0.31496062992126" footer="0.078740157480315"/>
  <pageSetup paperSize="9" scale="8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非鱼</cp:lastModifiedBy>
  <dcterms:created xsi:type="dcterms:W3CDTF">2015-06-05T18:19:00Z</dcterms:created>
  <dcterms:modified xsi:type="dcterms:W3CDTF">2026-04-24T01:43:01Z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2F29F44E3B9E460EBDF6AD3C956714C5_12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